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2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brnoqcm-my.sharepoint.com/personal/tomas_motal_qcm_cz/Documents/Ostrov/Zeleň/OPAK/k vyhlášení/"/>
    </mc:Choice>
  </mc:AlternateContent>
  <xr:revisionPtr revIDLastSave="49" documentId="8_{0F610AC7-000D-43E8-AF04-ECF6FFFF7361}" xr6:coauthVersionLast="47" xr6:coauthVersionMax="47" xr10:uidLastSave="{1EC62DDD-E63C-024D-84EA-AB25F8ECBE15}"/>
  <bookViews>
    <workbookView xWindow="17460" yWindow="3060" windowWidth="48400" windowHeight="35380" xr2:uid="{7E68FD71-BDB7-4557-9C26-C4F0FE8F65E4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4" i="1"/>
  <c r="I4" i="1" s="1"/>
  <c r="E46" i="1"/>
  <c r="E47" i="1"/>
  <c r="E48" i="1"/>
  <c r="E49" i="1"/>
  <c r="E50" i="1"/>
  <c r="F50" i="1" s="1"/>
  <c r="E51" i="1"/>
  <c r="F51" i="1" s="1"/>
  <c r="E52" i="1"/>
  <c r="F52" i="1" s="1"/>
  <c r="E53" i="1"/>
  <c r="F53" i="1" s="1"/>
  <c r="E54" i="1"/>
  <c r="F54" i="1" s="1"/>
  <c r="E55" i="1"/>
  <c r="F55" i="1" s="1"/>
  <c r="E45" i="1"/>
  <c r="F45" i="1" s="1"/>
  <c r="E58" i="1"/>
  <c r="F58" i="1" s="1"/>
  <c r="E59" i="1"/>
  <c r="F59" i="1" s="1"/>
  <c r="E60" i="1"/>
  <c r="F60" i="1" s="1"/>
  <c r="E61" i="1"/>
  <c r="F61" i="1" s="1"/>
  <c r="E62" i="1"/>
  <c r="F62" i="1" s="1"/>
  <c r="E63" i="1"/>
  <c r="F63" i="1" s="1"/>
  <c r="E57" i="1"/>
  <c r="F57" i="1" s="1"/>
  <c r="F46" i="1"/>
  <c r="F47" i="1"/>
  <c r="F48" i="1"/>
  <c r="F49" i="1"/>
  <c r="I32" i="1"/>
  <c r="I5" i="1"/>
  <c r="I6" i="1"/>
  <c r="I7" i="1"/>
  <c r="I8" i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F64" i="1" l="1"/>
  <c r="E64" i="1"/>
  <c r="I40" i="1"/>
  <c r="H40" i="1"/>
  <c r="F67" i="1" l="1"/>
  <c r="E67" i="1"/>
</calcChain>
</file>

<file path=xl/sharedStrings.xml><?xml version="1.0" encoding="utf-8"?>
<sst xmlns="http://schemas.openxmlformats.org/spreadsheetml/2006/main" count="152" uniqueCount="91">
  <si>
    <t>Cena musí obsahovat veškeré náklady na práci , dopravu, materiál a odstranění odpadů</t>
  </si>
  <si>
    <t>p.č.</t>
  </si>
  <si>
    <t>činnost</t>
  </si>
  <si>
    <t>položka</t>
  </si>
  <si>
    <t>četnost za rok</t>
  </si>
  <si>
    <t>jednotka</t>
  </si>
  <si>
    <t>jednotková cena bez DPH</t>
  </si>
  <si>
    <t>celkem/rok bez DPH</t>
  </si>
  <si>
    <t>celkem/rok vč. DPH</t>
  </si>
  <si>
    <t>01</t>
  </si>
  <si>
    <t>Sekání travnatých ploch včetně shrabání a odvozu a zákonné likvidace shrabků (četnost prací dle klimatických podmínek), vč. zákonné likvidace odpadu</t>
  </si>
  <si>
    <t xml:space="preserve">Sekání travnatých ploch </t>
  </si>
  <si>
    <t>Sekání ruderálních porostů</t>
  </si>
  <si>
    <t xml:space="preserve">Sekání travnatých ploch mulčováním </t>
  </si>
  <si>
    <t>02</t>
  </si>
  <si>
    <t>Podzimní a jarní shrabání travnatých ploch, dětských hřišť a pískovišť včetně odvozu a zákonné likvidace odpadu</t>
  </si>
  <si>
    <t>03</t>
  </si>
  <si>
    <t>Tvarování živých plotů včetně odovozu a zákonné likvidace odpadu (průměrná výška 2,25 m)</t>
  </si>
  <si>
    <t>bm</t>
  </si>
  <si>
    <t>04</t>
  </si>
  <si>
    <t>Prořezávání a formování korun stromů a keřů (včetně odvozu a zákonné likvidace odpadů)</t>
  </si>
  <si>
    <t>Zmlazení živého plotu snížením o 30-50% současné výšky</t>
  </si>
  <si>
    <t>Zdravotní a tvarovací řez keřů do 2 m výšky</t>
  </si>
  <si>
    <t>ks</t>
  </si>
  <si>
    <t>Zdravotní a tvarovací řez keřů nad 2 m výšky</t>
  </si>
  <si>
    <t>Zmlazení keřů při výchozí velikosti do 2 m snížením o 30 až 50% současné výšky</t>
  </si>
  <si>
    <t>Zmlazení keřů při výchozí velikosti nad 2 m snížením o 30 až 50% současné výšky</t>
  </si>
  <si>
    <t>Zdravotní řez, průklest stromů výšky 4-6 m</t>
  </si>
  <si>
    <t>Zdravotní řez, průklest stromů výšky 6-8 m</t>
  </si>
  <si>
    <t>Redukční řez stromů o 1/3 výchozího objemu koruny</t>
  </si>
  <si>
    <t>Likvidace bujných výhonků a u paty kmene stromu</t>
  </si>
  <si>
    <t>05</t>
  </si>
  <si>
    <t>Odstranění náletových dřevin včetně zákonné likvidace</t>
  </si>
  <si>
    <t xml:space="preserve">o průměru kmene 10 cm při výšce do 1 m s odstraněním pařezů </t>
  </si>
  <si>
    <t xml:space="preserve">o průměru kmene 10 cm při výšce nad 1 m bez odstranění pařezů </t>
  </si>
  <si>
    <t>o průměru kmene 10 cm při výšce nad 1 m s odstraněním pařezů</t>
  </si>
  <si>
    <t>06</t>
  </si>
  <si>
    <t>0-20 cm</t>
  </si>
  <si>
    <t>20-30 cm</t>
  </si>
  <si>
    <t>30-40 cm</t>
  </si>
  <si>
    <t>40-50 cm</t>
  </si>
  <si>
    <t>50-60 cm</t>
  </si>
  <si>
    <t>60-70 cm</t>
  </si>
  <si>
    <t>nad 70 cm</t>
  </si>
  <si>
    <t>07</t>
  </si>
  <si>
    <t>08</t>
  </si>
  <si>
    <t xml:space="preserve">Obnova travnatých ploch, chemické ošetření zelených ploch </t>
  </si>
  <si>
    <t>09</t>
  </si>
  <si>
    <t>Odstranění pevných překážek (kamení, větví apod.) z travnatých ploch</t>
  </si>
  <si>
    <t>hod</t>
  </si>
  <si>
    <t>10</t>
  </si>
  <si>
    <t xml:space="preserve">Obnova travnatých ploch – bez materiálu </t>
  </si>
  <si>
    <t>m2</t>
  </si>
  <si>
    <t>11</t>
  </si>
  <si>
    <t xml:space="preserve">Doprava včetně manipulace (výsadby, materiál) </t>
  </si>
  <si>
    <t>km</t>
  </si>
  <si>
    <t>12</t>
  </si>
  <si>
    <t xml:space="preserve">Ořez větví – u dopravního značení, podchodná a podjezdná výška </t>
  </si>
  <si>
    <t>Celkem</t>
  </si>
  <si>
    <t>!! Veškerý vzniklý bio odpad, který vznikne z poskytovaných služeb, bude na své náklady zákonně likvidovat dodavatel !!</t>
  </si>
  <si>
    <t>Druh služby</t>
  </si>
  <si>
    <t>Počet jednotek</t>
  </si>
  <si>
    <t>m²</t>
  </si>
  <si>
    <t>Výsadba keřů včetně zapravení startovací dávky hnojiva a zálivky, vč. zákonné likvidace odpadu</t>
  </si>
  <si>
    <t>Výsadba stromů o obvodu kmínku 14-16cm, bal 50 litrů včetně ukotvení, zapravení startovací dávky hnojiva a zálivky</t>
  </si>
  <si>
    <t>Výsadba stromů o obvodu kmínku 20-30cm, bal 80 litrů včetně ukotvení, zapravení startovací dávky hnojiva a zálivky</t>
  </si>
  <si>
    <t>Odplevelení záhonů s nakypřením a odstraněním uhynulých částí, vč. zákonné likvidace odpadu</t>
  </si>
  <si>
    <t xml:space="preserve">ks </t>
  </si>
  <si>
    <t>Zálivka výsadeb dle potřeby</t>
  </si>
  <si>
    <t>Chemický postřik plevele s následným mechanickým odstraněním vč. odvozu a vč. ceny za použitý herbicid (vč. zákonné likvidace odpadu)</t>
  </si>
  <si>
    <t>Mechanické odstranění přerostlého drnu u cest, záhonů a pat domů, vč. zákonné likvidace odpadu</t>
  </si>
  <si>
    <t>Likvidace bujných výhonků na kmeni a u paty kmene stromu, vč. zákonné likvidace odpadu</t>
  </si>
  <si>
    <t>Úprava solitérních keřů (do 2m výšky) o 30-50% z celkového objemu, vč. zákonné likvidace odpadu</t>
  </si>
  <si>
    <t>Úprava solitérních keřů (nad 2 m výšky) o 30-50% z celkového objemu vč. zákonné likvidace odpadu</t>
  </si>
  <si>
    <t>Vyfrézování pařezu vč . použití mechanizace, naložení, vč. zákonné likvidace odpadu o průměru kmene:</t>
  </si>
  <si>
    <t>60 – 70 cm</t>
  </si>
  <si>
    <t>CELKEM:</t>
  </si>
  <si>
    <t>Jednotková cena bez DPH</t>
  </si>
  <si>
    <r>
      <t>m</t>
    </r>
    <r>
      <rPr>
        <vertAlign val="superscript"/>
        <sz val="8"/>
        <rFont val="Arial"/>
        <family val="2"/>
        <charset val="238"/>
      </rPr>
      <t>2</t>
    </r>
  </si>
  <si>
    <t>CELKOVÁ NABÍDKOVÁ CENA ÚDRŽBA ZELENĚNĚ + SLUŽBY</t>
  </si>
  <si>
    <t>bez DPH</t>
  </si>
  <si>
    <t>s DPH</t>
  </si>
  <si>
    <t>A Údržba zeleně</t>
  </si>
  <si>
    <t>B Ceník dalších poskytovaných služeb</t>
  </si>
  <si>
    <t>Doplnění mulče u výsadeb (bez ceny za materiál)</t>
  </si>
  <si>
    <t xml:space="preserve">Kácení stromů - pokácní stromu s rořezáním větví a kmene včetně použité mechanizace, naložení, odvozu, složení, zákonné likvidace větví a vyfrézování pařezu při průměru kmene na řezné ploše, </t>
  </si>
  <si>
    <t>Pokácení stromu ve ztížených podmínkách a s rozřezáním větví a kmene včetně použité mechanizace, odvozu, složení, zákonné likvidace větví a vyfrézování pařezu při průměru kmene na řezné ploše</t>
  </si>
  <si>
    <t>počet jednotek</t>
  </si>
  <si>
    <t>celkem/rok bez DPH*</t>
  </si>
  <si>
    <t>*)</t>
  </si>
  <si>
    <t>počet jednotek za rok*četnost za rok*jednotková 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</si>
</sst>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\ &quot;Kč&quot;"/>
  </numFmts>
  <fonts count="11" x14ac:knownFonts="1"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theme="1"/>
      <name val="Aptos Narrow"/>
      <family val="2"/>
      <scheme val="minor"/>
    </font>
    <font>
      <sz val="8"/>
      <color theme="1"/>
      <name val="Aptos Narrow"/>
      <family val="2"/>
      <charset val="238"/>
      <scheme val="minor"/>
    </font>
    <font>
      <b/>
      <i/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2" xfId="0" applyFont="1" applyBorder="1" applyAlignment="1" applyProtection="1">
      <alignment horizontal="center" vertical="center" wrapText="1"/>
      <protection hidden="1"/>
    </xf>
    <xf numFmtId="49" fontId="1" fillId="0" borderId="2" xfId="0" applyNumberFormat="1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left" vertical="center" wrapText="1" indent="1"/>
      <protection hidden="1"/>
    </xf>
    <xf numFmtId="0" fontId="2" fillId="0" borderId="8" xfId="0" applyFont="1" applyBorder="1" applyAlignment="1" applyProtection="1">
      <alignment horizontal="left" vertical="center" wrapText="1" inden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3" fontId="2" fillId="0" borderId="4" xfId="0" applyNumberFormat="1" applyFont="1" applyBorder="1" applyAlignment="1" applyProtection="1">
      <alignment horizontal="right" vertical="center" indent="1"/>
      <protection hidden="1"/>
    </xf>
    <xf numFmtId="4" fontId="2" fillId="0" borderId="2" xfId="0" applyNumberFormat="1" applyFont="1" applyBorder="1" applyAlignment="1" applyProtection="1">
      <alignment horizontal="right" vertical="center" indent="1"/>
      <protection hidden="1"/>
    </xf>
    <xf numFmtId="49" fontId="2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0" applyFont="1" applyFill="1" applyBorder="1" applyAlignment="1" applyProtection="1">
      <alignment horizontal="center" vertical="center" wrapText="1"/>
      <protection hidden="1"/>
    </xf>
    <xf numFmtId="2" fontId="1" fillId="3" borderId="2" xfId="0" applyNumberFormat="1" applyFont="1" applyFill="1" applyBorder="1" applyAlignment="1" applyProtection="1">
      <alignment horizontal="right" vertical="center" wrapText="1" indent="1"/>
      <protection locked="0" hidden="1"/>
    </xf>
    <xf numFmtId="3" fontId="1" fillId="0" borderId="2" xfId="0" applyNumberFormat="1" applyFont="1" applyBorder="1" applyAlignment="1" applyProtection="1">
      <alignment horizontal="right" vertical="center" indent="1"/>
      <protection hidden="1"/>
    </xf>
    <xf numFmtId="4" fontId="1" fillId="0" borderId="2" xfId="0" applyNumberFormat="1" applyFont="1" applyBorder="1" applyAlignment="1" applyProtection="1">
      <alignment horizontal="right" vertical="center" indent="1"/>
      <protection hidden="1"/>
    </xf>
    <xf numFmtId="49" fontId="1" fillId="0" borderId="3" xfId="0" applyNumberFormat="1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center" vertical="center"/>
      <protection hidden="1"/>
    </xf>
    <xf numFmtId="49" fontId="1" fillId="0" borderId="5" xfId="0" applyNumberFormat="1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center" vertical="center" wrapText="1"/>
      <protection hidden="1"/>
    </xf>
    <xf numFmtId="0" fontId="1" fillId="0" borderId="5" xfId="0" applyFont="1" applyBorder="1" applyAlignment="1" applyProtection="1">
      <alignment horizontal="left" vertical="center" wrapText="1" indent="1"/>
      <protection hidden="1"/>
    </xf>
    <xf numFmtId="3" fontId="1" fillId="0" borderId="4" xfId="0" applyNumberFormat="1" applyFont="1" applyBorder="1" applyAlignment="1" applyProtection="1">
      <alignment horizontal="right" vertical="center" indent="1"/>
      <protection hidden="1"/>
    </xf>
    <xf numFmtId="0" fontId="7" fillId="0" borderId="0" xfId="0" applyFont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Protection="1">
      <protection hidden="1"/>
    </xf>
    <xf numFmtId="0" fontId="7" fillId="0" borderId="2" xfId="0" applyFont="1" applyBorder="1" applyAlignment="1" applyProtection="1">
      <alignment horizontal="left" wrapText="1"/>
      <protection hidden="1"/>
    </xf>
    <xf numFmtId="0" fontId="7" fillId="0" borderId="2" xfId="0" applyFont="1" applyBorder="1" applyAlignment="1" applyProtection="1">
      <alignment horizontal="center" wrapText="1"/>
      <protection hidden="1"/>
    </xf>
    <xf numFmtId="0" fontId="1" fillId="0" borderId="2" xfId="0" applyFont="1" applyBorder="1" applyAlignment="1" applyProtection="1">
      <alignment horizontal="left" vertical="top" wrapText="1"/>
      <protection hidden="1"/>
    </xf>
    <xf numFmtId="0" fontId="1" fillId="0" borderId="2" xfId="0" applyFont="1" applyBorder="1" applyAlignment="1" applyProtection="1">
      <alignment horizontal="center"/>
      <protection hidden="1"/>
    </xf>
    <xf numFmtId="165" fontId="1" fillId="0" borderId="2" xfId="0" applyNumberFormat="1" applyFont="1" applyBorder="1" applyProtection="1">
      <protection hidden="1"/>
    </xf>
    <xf numFmtId="0" fontId="1" fillId="0" borderId="9" xfId="0" applyFont="1" applyBorder="1" applyAlignment="1" applyProtection="1">
      <alignment horizontal="left" vertical="center" wrapText="1"/>
      <protection hidden="1"/>
    </xf>
    <xf numFmtId="0" fontId="1" fillId="0" borderId="2" xfId="0" applyFont="1" applyBorder="1" applyAlignment="1" applyProtection="1">
      <alignment horizontal="right" wrapText="1"/>
      <protection hidden="1"/>
    </xf>
    <xf numFmtId="0" fontId="1" fillId="0" borderId="2" xfId="0" applyFont="1" applyBorder="1" applyAlignment="1" applyProtection="1">
      <alignment horizontal="right" vertical="center" wrapText="1"/>
      <protection hidden="1"/>
    </xf>
    <xf numFmtId="0" fontId="2" fillId="0" borderId="2" xfId="0" applyFont="1" applyBorder="1" applyAlignment="1" applyProtection="1">
      <alignment horizontal="right"/>
      <protection hidden="1"/>
    </xf>
    <xf numFmtId="0" fontId="2" fillId="0" borderId="11" xfId="0" applyFont="1" applyBorder="1" applyAlignment="1" applyProtection="1">
      <alignment horizontal="left"/>
      <protection hidden="1"/>
    </xf>
    <xf numFmtId="2" fontId="1" fillId="3" borderId="2" xfId="0" applyNumberFormat="1" applyFont="1" applyFill="1" applyBorder="1" applyAlignment="1" applyProtection="1">
      <alignment horizontal="right" wrapText="1"/>
      <protection locked="0" hidden="1"/>
    </xf>
    <xf numFmtId="0" fontId="1" fillId="0" borderId="2" xfId="0" applyFont="1" applyBorder="1" applyAlignment="1" applyProtection="1">
      <alignment horizontal="left" vertical="center" wrapText="1" indent="1"/>
      <protection hidden="1"/>
    </xf>
    <xf numFmtId="0" fontId="6" fillId="0" borderId="2" xfId="0" applyFont="1" applyBorder="1" applyAlignment="1" applyProtection="1">
      <alignment horizontal="left" vertical="center" indent="1"/>
      <protection hidden="1"/>
    </xf>
    <xf numFmtId="49" fontId="1" fillId="0" borderId="2" xfId="0" applyNumberFormat="1" applyFont="1" applyBorder="1" applyAlignment="1" applyProtection="1">
      <alignment horizontal="center" vertical="center"/>
      <protection hidden="1"/>
    </xf>
    <xf numFmtId="0" fontId="6" fillId="0" borderId="2" xfId="0" applyFont="1" applyBorder="1" applyAlignment="1" applyProtection="1">
      <alignment horizontal="center" vertical="center"/>
      <protection hidden="1"/>
    </xf>
    <xf numFmtId="49" fontId="1" fillId="0" borderId="5" xfId="0" applyNumberFormat="1" applyFont="1" applyBorder="1" applyAlignment="1" applyProtection="1">
      <alignment horizontal="center" vertical="center"/>
      <protection hidden="1"/>
    </xf>
    <xf numFmtId="0" fontId="6" fillId="0" borderId="6" xfId="0" applyFont="1" applyBorder="1" applyAlignment="1" applyProtection="1">
      <alignment horizontal="center" vertical="center"/>
      <protection hidden="1"/>
    </xf>
    <xf numFmtId="0" fontId="6" fillId="0" borderId="7" xfId="0" applyFont="1" applyBorder="1" applyAlignment="1" applyProtection="1">
      <alignment horizontal="center" vertical="center"/>
      <protection hidden="1"/>
    </xf>
    <xf numFmtId="49" fontId="1" fillId="0" borderId="6" xfId="0" applyNumberFormat="1" applyFont="1" applyBorder="1" applyAlignment="1" applyProtection="1">
      <alignment horizontal="center" vertical="center"/>
      <protection hidden="1"/>
    </xf>
    <xf numFmtId="49" fontId="1" fillId="0" borderId="7" xfId="0" applyNumberFormat="1" applyFont="1" applyBorder="1" applyAlignment="1" applyProtection="1">
      <alignment horizontal="center" vertical="center"/>
      <protection hidden="1"/>
    </xf>
    <xf numFmtId="0" fontId="2" fillId="0" borderId="2" xfId="0" applyFont="1" applyBorder="1" applyAlignment="1" applyProtection="1">
      <alignment horizontal="right"/>
      <protection hidden="1"/>
    </xf>
    <xf numFmtId="0" fontId="1" fillId="0" borderId="10" xfId="0" applyFont="1" applyBorder="1" applyAlignment="1" applyProtection="1">
      <alignment horizontal="left" vertical="top"/>
      <protection hidden="1"/>
    </xf>
    <xf numFmtId="0" fontId="1" fillId="0" borderId="0" xfId="0" applyFont="1" applyAlignment="1" applyProtection="1">
      <alignment horizontal="left" vertical="top"/>
      <protection hidden="1"/>
    </xf>
    <xf numFmtId="49" fontId="5" fillId="0" borderId="0" xfId="0" applyNumberFormat="1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 indent="1"/>
    </xf>
    <xf numFmtId="0" fontId="0" fillId="0" borderId="0" xfId="0" applyProtection="1"/>
    <xf numFmtId="0" fontId="3" fillId="0" borderId="1" xfId="0" applyFont="1" applyBorder="1" applyAlignment="1" applyProtection="1">
      <alignment horizontal="left" vertical="center" indent="1"/>
    </xf>
    <xf numFmtId="0" fontId="1" fillId="0" borderId="1" xfId="0" applyFont="1" applyBorder="1" applyAlignment="1" applyProtection="1">
      <alignment horizontal="left" vertical="center" indent="1"/>
    </xf>
    <xf numFmtId="0" fontId="6" fillId="0" borderId="1" xfId="0" applyFont="1" applyBorder="1" applyAlignment="1" applyProtection="1">
      <alignment horizontal="left" vertical="center" indent="1"/>
    </xf>
    <xf numFmtId="2" fontId="2" fillId="0" borderId="2" xfId="0" applyNumberFormat="1" applyFont="1" applyBorder="1" applyAlignment="1" applyProtection="1">
      <alignment vertical="center" wrapText="1"/>
    </xf>
    <xf numFmtId="49" fontId="2" fillId="0" borderId="0" xfId="0" applyNumberFormat="1" applyFont="1" applyAlignment="1" applyProtection="1">
      <alignment horizontal="left" vertical="center" wrapText="1" indent="1"/>
    </xf>
    <xf numFmtId="0" fontId="3" fillId="0" borderId="0" xfId="0" applyFont="1" applyAlignment="1" applyProtection="1">
      <alignment horizontal="left" vertical="center" wrapText="1" indent="1"/>
    </xf>
    <xf numFmtId="0" fontId="1" fillId="0" borderId="0" xfId="0" applyFont="1" applyAlignment="1" applyProtection="1">
      <alignment horizontal="left" vertical="center" wrapText="1" indent="1"/>
    </xf>
    <xf numFmtId="3" fontId="1" fillId="0" borderId="0" xfId="0" applyNumberFormat="1" applyFont="1" applyAlignment="1" applyProtection="1">
      <alignment horizontal="right" vertical="center" indent="1"/>
    </xf>
    <xf numFmtId="4" fontId="1" fillId="0" borderId="0" xfId="0" applyNumberFormat="1" applyFont="1" applyAlignment="1" applyProtection="1">
      <alignment horizontal="right" vertical="center" indent="1"/>
    </xf>
    <xf numFmtId="0" fontId="10" fillId="0" borderId="0" xfId="0" applyFont="1" applyProtection="1"/>
    <xf numFmtId="0" fontId="6" fillId="0" borderId="0" xfId="0" applyFont="1" applyProtection="1"/>
    <xf numFmtId="165" fontId="2" fillId="0" borderId="2" xfId="0" applyNumberFormat="1" applyFont="1" applyBorder="1" applyProtection="1">
      <protection hidden="1"/>
    </xf>
    <xf numFmtId="0" fontId="9" fillId="0" borderId="12" xfId="0" applyFont="1" applyBorder="1" applyProtection="1"/>
    <xf numFmtId="0" fontId="9" fillId="0" borderId="13" xfId="0" applyFont="1" applyBorder="1" applyProtection="1"/>
    <xf numFmtId="0" fontId="9" fillId="0" borderId="14" xfId="0" applyFont="1" applyBorder="1" applyProtection="1"/>
    <xf numFmtId="0" fontId="9" fillId="0" borderId="15" xfId="0" applyFont="1" applyBorder="1" applyProtection="1"/>
    <xf numFmtId="165" fontId="8" fillId="0" borderId="17" xfId="0" applyNumberFormat="1" applyFont="1" applyBorder="1" applyProtection="1"/>
    <xf numFmtId="165" fontId="8" fillId="0" borderId="18" xfId="0" applyNumberFormat="1" applyFont="1" applyBorder="1" applyProtection="1"/>
    <xf numFmtId="0" fontId="9" fillId="0" borderId="16" xfId="0" applyFont="1" applyBorder="1" applyProtection="1"/>
    <xf numFmtId="164" fontId="2" fillId="2" borderId="2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57565-92F2-4A6E-AF1B-97C760CCB64D}">
  <dimension ref="A1:I68"/>
  <sheetViews>
    <sheetView tabSelected="1" topLeftCell="A57" zoomScale="171" zoomScaleNormal="171" workbookViewId="0">
      <selection activeCell="C52" sqref="C52"/>
    </sheetView>
  </sheetViews>
  <sheetFormatPr baseColWidth="10" defaultColWidth="8.83203125" defaultRowHeight="15" x14ac:dyDescent="0.2"/>
  <cols>
    <col min="1" max="1" width="8.83203125" style="50"/>
    <col min="2" max="2" width="19.6640625" style="50" customWidth="1"/>
    <col min="3" max="3" width="12.83203125" style="50" customWidth="1"/>
    <col min="4" max="4" width="12" style="50" customWidth="1"/>
    <col min="5" max="5" width="11.6640625" style="50" customWidth="1"/>
    <col min="6" max="6" width="11.83203125" style="50" customWidth="1"/>
    <col min="7" max="7" width="8.83203125" style="50"/>
    <col min="8" max="8" width="11.5" style="50" customWidth="1"/>
    <col min="9" max="16384" width="8.83203125" style="50"/>
  </cols>
  <sheetData>
    <row r="1" spans="1:9" x14ac:dyDescent="0.2">
      <c r="A1" s="46" t="s">
        <v>82</v>
      </c>
      <c r="B1" s="47"/>
      <c r="C1" s="47"/>
      <c r="D1" s="47"/>
      <c r="E1" s="48"/>
      <c r="F1" s="48"/>
      <c r="G1" s="48"/>
      <c r="H1" s="48"/>
      <c r="I1" s="49"/>
    </row>
    <row r="2" spans="1:9" x14ac:dyDescent="0.2">
      <c r="A2" s="51" t="s">
        <v>0</v>
      </c>
      <c r="B2" s="52"/>
      <c r="C2" s="52"/>
      <c r="D2" s="52"/>
      <c r="E2" s="52"/>
      <c r="F2" s="52"/>
      <c r="G2" s="53"/>
      <c r="H2" s="49"/>
      <c r="I2" s="49"/>
    </row>
    <row r="3" spans="1:9" ht="24" x14ac:dyDescent="0.2">
      <c r="A3" s="8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70" t="s">
        <v>6</v>
      </c>
      <c r="G3" s="9" t="s">
        <v>87</v>
      </c>
      <c r="H3" s="9" t="s">
        <v>88</v>
      </c>
      <c r="I3" s="9" t="s">
        <v>8</v>
      </c>
    </row>
    <row r="4" spans="1:9" ht="24" x14ac:dyDescent="0.2">
      <c r="A4" s="36" t="s">
        <v>9</v>
      </c>
      <c r="B4" s="34" t="s">
        <v>10</v>
      </c>
      <c r="C4" s="3" t="s">
        <v>11</v>
      </c>
      <c r="D4" s="1">
        <v>5</v>
      </c>
      <c r="E4" s="1" t="s">
        <v>78</v>
      </c>
      <c r="F4" s="10">
        <v>0</v>
      </c>
      <c r="G4" s="11">
        <v>753054</v>
      </c>
      <c r="H4" s="12">
        <f>F4*G4*D4</f>
        <v>0</v>
      </c>
      <c r="I4" s="12">
        <f>H4*1.21</f>
        <v>0</v>
      </c>
    </row>
    <row r="5" spans="1:9" ht="24" x14ac:dyDescent="0.2">
      <c r="A5" s="37"/>
      <c r="B5" s="34"/>
      <c r="C5" s="3" t="s">
        <v>12</v>
      </c>
      <c r="D5" s="1">
        <v>3</v>
      </c>
      <c r="E5" s="1" t="s">
        <v>78</v>
      </c>
      <c r="F5" s="10">
        <v>0</v>
      </c>
      <c r="G5" s="11">
        <v>40000</v>
      </c>
      <c r="H5" s="12">
        <f t="shared" ref="H5:H8" si="0">F5*G5*D5</f>
        <v>0</v>
      </c>
      <c r="I5" s="12">
        <f t="shared" ref="I5:I39" si="1">H5*1.21</f>
        <v>0</v>
      </c>
    </row>
    <row r="6" spans="1:9" ht="153" customHeight="1" x14ac:dyDescent="0.2">
      <c r="A6" s="37"/>
      <c r="B6" s="34"/>
      <c r="C6" s="3" t="s">
        <v>13</v>
      </c>
      <c r="D6" s="1">
        <v>5</v>
      </c>
      <c r="E6" s="1" t="s">
        <v>78</v>
      </c>
      <c r="F6" s="10">
        <v>0</v>
      </c>
      <c r="G6" s="11">
        <v>753054</v>
      </c>
      <c r="H6" s="12">
        <f t="shared" si="0"/>
        <v>0</v>
      </c>
      <c r="I6" s="12">
        <f t="shared" si="1"/>
        <v>0</v>
      </c>
    </row>
    <row r="7" spans="1:9" ht="69.75" customHeight="1" x14ac:dyDescent="0.2">
      <c r="A7" s="13" t="s">
        <v>14</v>
      </c>
      <c r="B7" s="34" t="s">
        <v>15</v>
      </c>
      <c r="C7" s="35"/>
      <c r="D7" s="14">
        <v>2</v>
      </c>
      <c r="E7" s="1" t="s">
        <v>78</v>
      </c>
      <c r="F7" s="10">
        <v>0</v>
      </c>
      <c r="G7" s="11">
        <v>753054</v>
      </c>
      <c r="H7" s="12">
        <f t="shared" si="0"/>
        <v>0</v>
      </c>
      <c r="I7" s="12">
        <f t="shared" si="1"/>
        <v>0</v>
      </c>
    </row>
    <row r="8" spans="1:9" ht="61.5" customHeight="1" x14ac:dyDescent="0.2">
      <c r="A8" s="13" t="s">
        <v>16</v>
      </c>
      <c r="B8" s="34" t="s">
        <v>17</v>
      </c>
      <c r="C8" s="35"/>
      <c r="D8" s="14">
        <v>2</v>
      </c>
      <c r="E8" s="1" t="s">
        <v>18</v>
      </c>
      <c r="F8" s="10">
        <v>0</v>
      </c>
      <c r="G8" s="11">
        <v>8400</v>
      </c>
      <c r="H8" s="12">
        <f t="shared" si="0"/>
        <v>0</v>
      </c>
      <c r="I8" s="12">
        <f t="shared" si="1"/>
        <v>0</v>
      </c>
    </row>
    <row r="9" spans="1:9" ht="48" x14ac:dyDescent="0.2">
      <c r="A9" s="38" t="s">
        <v>19</v>
      </c>
      <c r="B9" s="34" t="s">
        <v>20</v>
      </c>
      <c r="C9" s="3" t="s">
        <v>21</v>
      </c>
      <c r="D9" s="16">
        <v>1</v>
      </c>
      <c r="E9" s="1" t="s">
        <v>18</v>
      </c>
      <c r="F9" s="10">
        <v>0</v>
      </c>
      <c r="G9" s="11">
        <v>8400</v>
      </c>
      <c r="H9" s="12">
        <f t="shared" ref="H9:H39" si="2">F9*G9</f>
        <v>0</v>
      </c>
      <c r="I9" s="12">
        <f t="shared" si="1"/>
        <v>0</v>
      </c>
    </row>
    <row r="10" spans="1:9" ht="36" x14ac:dyDescent="0.2">
      <c r="A10" s="39"/>
      <c r="B10" s="34"/>
      <c r="C10" s="3" t="s">
        <v>22</v>
      </c>
      <c r="D10" s="16">
        <v>1</v>
      </c>
      <c r="E10" s="1" t="s">
        <v>23</v>
      </c>
      <c r="F10" s="10">
        <v>0</v>
      </c>
      <c r="G10" s="11">
        <v>40</v>
      </c>
      <c r="H10" s="12">
        <f t="shared" si="2"/>
        <v>0</v>
      </c>
      <c r="I10" s="12">
        <f t="shared" si="1"/>
        <v>0</v>
      </c>
    </row>
    <row r="11" spans="1:9" ht="36" x14ac:dyDescent="0.2">
      <c r="A11" s="39"/>
      <c r="B11" s="34"/>
      <c r="C11" s="3" t="s">
        <v>24</v>
      </c>
      <c r="D11" s="16">
        <v>1</v>
      </c>
      <c r="E11" s="1" t="s">
        <v>23</v>
      </c>
      <c r="F11" s="10">
        <v>0</v>
      </c>
      <c r="G11" s="11">
        <v>80</v>
      </c>
      <c r="H11" s="12">
        <f t="shared" si="2"/>
        <v>0</v>
      </c>
      <c r="I11" s="12">
        <f t="shared" si="1"/>
        <v>0</v>
      </c>
    </row>
    <row r="12" spans="1:9" ht="60" x14ac:dyDescent="0.2">
      <c r="A12" s="39"/>
      <c r="B12" s="34"/>
      <c r="C12" s="3" t="s">
        <v>25</v>
      </c>
      <c r="D12" s="16">
        <v>1</v>
      </c>
      <c r="E12" s="1" t="s">
        <v>23</v>
      </c>
      <c r="F12" s="10">
        <v>0</v>
      </c>
      <c r="G12" s="11">
        <v>20</v>
      </c>
      <c r="H12" s="12">
        <f t="shared" si="2"/>
        <v>0</v>
      </c>
      <c r="I12" s="12">
        <f t="shared" si="1"/>
        <v>0</v>
      </c>
    </row>
    <row r="13" spans="1:9" ht="60" x14ac:dyDescent="0.2">
      <c r="A13" s="39"/>
      <c r="B13" s="34"/>
      <c r="C13" s="3" t="s">
        <v>26</v>
      </c>
      <c r="D13" s="16">
        <v>1</v>
      </c>
      <c r="E13" s="1" t="s">
        <v>23</v>
      </c>
      <c r="F13" s="10">
        <v>0</v>
      </c>
      <c r="G13" s="11">
        <v>60</v>
      </c>
      <c r="H13" s="12">
        <f t="shared" si="2"/>
        <v>0</v>
      </c>
      <c r="I13" s="12">
        <f t="shared" si="1"/>
        <v>0</v>
      </c>
    </row>
    <row r="14" spans="1:9" ht="36" x14ac:dyDescent="0.2">
      <c r="A14" s="39"/>
      <c r="B14" s="34"/>
      <c r="C14" s="3" t="s">
        <v>27</v>
      </c>
      <c r="D14" s="16">
        <v>1</v>
      </c>
      <c r="E14" s="1" t="s">
        <v>23</v>
      </c>
      <c r="F14" s="10">
        <v>0</v>
      </c>
      <c r="G14" s="11">
        <v>280</v>
      </c>
      <c r="H14" s="12">
        <f t="shared" si="2"/>
        <v>0</v>
      </c>
      <c r="I14" s="12">
        <f t="shared" si="1"/>
        <v>0</v>
      </c>
    </row>
    <row r="15" spans="1:9" ht="36" x14ac:dyDescent="0.2">
      <c r="A15" s="39"/>
      <c r="B15" s="34"/>
      <c r="C15" s="3" t="s">
        <v>28</v>
      </c>
      <c r="D15" s="16">
        <v>1</v>
      </c>
      <c r="E15" s="1" t="s">
        <v>23</v>
      </c>
      <c r="F15" s="10">
        <v>0</v>
      </c>
      <c r="G15" s="11">
        <v>160</v>
      </c>
      <c r="H15" s="12">
        <f t="shared" si="2"/>
        <v>0</v>
      </c>
      <c r="I15" s="12">
        <f t="shared" si="1"/>
        <v>0</v>
      </c>
    </row>
    <row r="16" spans="1:9" ht="48" x14ac:dyDescent="0.2">
      <c r="A16" s="39"/>
      <c r="B16" s="34"/>
      <c r="C16" s="3" t="s">
        <v>29</v>
      </c>
      <c r="D16" s="16">
        <v>1</v>
      </c>
      <c r="E16" s="1" t="s">
        <v>23</v>
      </c>
      <c r="F16" s="10">
        <v>0</v>
      </c>
      <c r="G16" s="11">
        <v>120</v>
      </c>
      <c r="H16" s="12">
        <f t="shared" si="2"/>
        <v>0</v>
      </c>
      <c r="I16" s="12">
        <f t="shared" si="1"/>
        <v>0</v>
      </c>
    </row>
    <row r="17" spans="1:9" ht="36" x14ac:dyDescent="0.2">
      <c r="A17" s="40"/>
      <c r="B17" s="34"/>
      <c r="C17" s="3" t="s">
        <v>30</v>
      </c>
      <c r="D17" s="16">
        <v>1</v>
      </c>
      <c r="E17" s="1" t="s">
        <v>23</v>
      </c>
      <c r="F17" s="10">
        <v>0</v>
      </c>
      <c r="G17" s="11">
        <v>600</v>
      </c>
      <c r="H17" s="12">
        <f t="shared" si="2"/>
        <v>0</v>
      </c>
      <c r="I17" s="12">
        <f t="shared" si="1"/>
        <v>0</v>
      </c>
    </row>
    <row r="18" spans="1:9" ht="48" x14ac:dyDescent="0.2">
      <c r="A18" s="38" t="s">
        <v>31</v>
      </c>
      <c r="B18" s="34" t="s">
        <v>32</v>
      </c>
      <c r="C18" s="3" t="s">
        <v>33</v>
      </c>
      <c r="D18" s="16">
        <v>1</v>
      </c>
      <c r="E18" s="1" t="s">
        <v>23</v>
      </c>
      <c r="F18" s="10">
        <v>0</v>
      </c>
      <c r="G18" s="11">
        <v>200</v>
      </c>
      <c r="H18" s="12">
        <f t="shared" si="2"/>
        <v>0</v>
      </c>
      <c r="I18" s="12">
        <f t="shared" si="1"/>
        <v>0</v>
      </c>
    </row>
    <row r="19" spans="1:9" ht="48" x14ac:dyDescent="0.2">
      <c r="A19" s="41"/>
      <c r="B19" s="34"/>
      <c r="C19" s="3" t="s">
        <v>34</v>
      </c>
      <c r="D19" s="16">
        <v>1</v>
      </c>
      <c r="E19" s="1" t="s">
        <v>23</v>
      </c>
      <c r="F19" s="10">
        <v>0</v>
      </c>
      <c r="G19" s="11">
        <v>2000</v>
      </c>
      <c r="H19" s="12">
        <f t="shared" si="2"/>
        <v>0</v>
      </c>
      <c r="I19" s="12">
        <f t="shared" si="1"/>
        <v>0</v>
      </c>
    </row>
    <row r="20" spans="1:9" ht="60" x14ac:dyDescent="0.2">
      <c r="A20" s="42"/>
      <c r="B20" s="34"/>
      <c r="C20" s="3" t="s">
        <v>35</v>
      </c>
      <c r="D20" s="16">
        <v>1</v>
      </c>
      <c r="E20" s="1" t="s">
        <v>23</v>
      </c>
      <c r="F20" s="10">
        <v>0</v>
      </c>
      <c r="G20" s="11">
        <v>100</v>
      </c>
      <c r="H20" s="12">
        <f t="shared" si="2"/>
        <v>0</v>
      </c>
      <c r="I20" s="12">
        <f t="shared" si="1"/>
        <v>0</v>
      </c>
    </row>
    <row r="21" spans="1:9" x14ac:dyDescent="0.2">
      <c r="A21" s="38" t="s">
        <v>36</v>
      </c>
      <c r="B21" s="34" t="s">
        <v>85</v>
      </c>
      <c r="C21" s="3" t="s">
        <v>37</v>
      </c>
      <c r="D21" s="14">
        <v>1</v>
      </c>
      <c r="E21" s="1" t="s">
        <v>23</v>
      </c>
      <c r="F21" s="10">
        <v>0</v>
      </c>
      <c r="G21" s="11">
        <v>10</v>
      </c>
      <c r="H21" s="12">
        <f t="shared" si="2"/>
        <v>0</v>
      </c>
      <c r="I21" s="12">
        <f t="shared" si="1"/>
        <v>0</v>
      </c>
    </row>
    <row r="22" spans="1:9" x14ac:dyDescent="0.2">
      <c r="A22" s="41"/>
      <c r="B22" s="34"/>
      <c r="C22" s="3" t="s">
        <v>38</v>
      </c>
      <c r="D22" s="14">
        <v>1</v>
      </c>
      <c r="E22" s="1" t="s">
        <v>23</v>
      </c>
      <c r="F22" s="10">
        <v>0</v>
      </c>
      <c r="G22" s="11">
        <v>10</v>
      </c>
      <c r="H22" s="12">
        <f t="shared" si="2"/>
        <v>0</v>
      </c>
      <c r="I22" s="12">
        <f t="shared" si="1"/>
        <v>0</v>
      </c>
    </row>
    <row r="23" spans="1:9" x14ac:dyDescent="0.2">
      <c r="A23" s="41"/>
      <c r="B23" s="34"/>
      <c r="C23" s="3" t="s">
        <v>39</v>
      </c>
      <c r="D23" s="14">
        <v>1</v>
      </c>
      <c r="E23" s="1" t="s">
        <v>23</v>
      </c>
      <c r="F23" s="10">
        <v>0</v>
      </c>
      <c r="G23" s="11">
        <v>10</v>
      </c>
      <c r="H23" s="12">
        <f t="shared" si="2"/>
        <v>0</v>
      </c>
      <c r="I23" s="12">
        <f t="shared" si="1"/>
        <v>0</v>
      </c>
    </row>
    <row r="24" spans="1:9" x14ac:dyDescent="0.2">
      <c r="A24" s="41"/>
      <c r="B24" s="34"/>
      <c r="C24" s="3" t="s">
        <v>40</v>
      </c>
      <c r="D24" s="17">
        <v>1</v>
      </c>
      <c r="E24" s="1" t="s">
        <v>23</v>
      </c>
      <c r="F24" s="10">
        <v>0</v>
      </c>
      <c r="G24" s="11">
        <v>10</v>
      </c>
      <c r="H24" s="12">
        <f t="shared" si="2"/>
        <v>0</v>
      </c>
      <c r="I24" s="12">
        <f t="shared" si="1"/>
        <v>0</v>
      </c>
    </row>
    <row r="25" spans="1:9" x14ac:dyDescent="0.2">
      <c r="A25" s="41"/>
      <c r="B25" s="34"/>
      <c r="C25" s="3" t="s">
        <v>41</v>
      </c>
      <c r="D25" s="16">
        <v>1</v>
      </c>
      <c r="E25" s="1" t="s">
        <v>23</v>
      </c>
      <c r="F25" s="10">
        <v>0</v>
      </c>
      <c r="G25" s="11">
        <v>10</v>
      </c>
      <c r="H25" s="12">
        <f t="shared" si="2"/>
        <v>0</v>
      </c>
      <c r="I25" s="12">
        <f t="shared" si="1"/>
        <v>0</v>
      </c>
    </row>
    <row r="26" spans="1:9" x14ac:dyDescent="0.2">
      <c r="A26" s="41"/>
      <c r="B26" s="34"/>
      <c r="C26" s="3" t="s">
        <v>42</v>
      </c>
      <c r="D26" s="16">
        <v>1</v>
      </c>
      <c r="E26" s="1" t="s">
        <v>23</v>
      </c>
      <c r="F26" s="10">
        <v>0</v>
      </c>
      <c r="G26" s="11">
        <v>10</v>
      </c>
      <c r="H26" s="12">
        <f t="shared" si="2"/>
        <v>0</v>
      </c>
      <c r="I26" s="12">
        <f t="shared" si="1"/>
        <v>0</v>
      </c>
    </row>
    <row r="27" spans="1:9" x14ac:dyDescent="0.2">
      <c r="A27" s="42"/>
      <c r="B27" s="34"/>
      <c r="C27" s="3" t="s">
        <v>43</v>
      </c>
      <c r="D27" s="16">
        <v>1</v>
      </c>
      <c r="E27" s="1" t="s">
        <v>23</v>
      </c>
      <c r="F27" s="10">
        <v>0</v>
      </c>
      <c r="G27" s="11">
        <v>10</v>
      </c>
      <c r="H27" s="12">
        <f t="shared" si="2"/>
        <v>0</v>
      </c>
      <c r="I27" s="12">
        <f t="shared" si="1"/>
        <v>0</v>
      </c>
    </row>
    <row r="28" spans="1:9" x14ac:dyDescent="0.2">
      <c r="A28" s="38" t="s">
        <v>44</v>
      </c>
      <c r="B28" s="34" t="s">
        <v>86</v>
      </c>
      <c r="C28" s="3" t="s">
        <v>37</v>
      </c>
      <c r="D28" s="16">
        <v>1</v>
      </c>
      <c r="E28" s="1" t="s">
        <v>23</v>
      </c>
      <c r="F28" s="10">
        <v>0</v>
      </c>
      <c r="G28" s="11">
        <v>50</v>
      </c>
      <c r="H28" s="12">
        <f t="shared" si="2"/>
        <v>0</v>
      </c>
      <c r="I28" s="12">
        <f t="shared" si="1"/>
        <v>0</v>
      </c>
    </row>
    <row r="29" spans="1:9" x14ac:dyDescent="0.2">
      <c r="A29" s="41"/>
      <c r="B29" s="34"/>
      <c r="C29" s="3" t="s">
        <v>38</v>
      </c>
      <c r="D29" s="16">
        <v>1</v>
      </c>
      <c r="E29" s="1" t="s">
        <v>23</v>
      </c>
      <c r="F29" s="10">
        <v>0</v>
      </c>
      <c r="G29" s="11">
        <v>50</v>
      </c>
      <c r="H29" s="12">
        <f t="shared" si="2"/>
        <v>0</v>
      </c>
      <c r="I29" s="12">
        <f t="shared" si="1"/>
        <v>0</v>
      </c>
    </row>
    <row r="30" spans="1:9" x14ac:dyDescent="0.2">
      <c r="A30" s="41"/>
      <c r="B30" s="34"/>
      <c r="C30" s="3" t="s">
        <v>39</v>
      </c>
      <c r="D30" s="16">
        <v>1</v>
      </c>
      <c r="E30" s="1" t="s">
        <v>23</v>
      </c>
      <c r="F30" s="10">
        <v>0</v>
      </c>
      <c r="G30" s="11">
        <v>50</v>
      </c>
      <c r="H30" s="12">
        <f t="shared" si="2"/>
        <v>0</v>
      </c>
      <c r="I30" s="12">
        <f t="shared" si="1"/>
        <v>0</v>
      </c>
    </row>
    <row r="31" spans="1:9" x14ac:dyDescent="0.2">
      <c r="A31" s="41"/>
      <c r="B31" s="34"/>
      <c r="C31" s="3" t="s">
        <v>40</v>
      </c>
      <c r="D31" s="16">
        <v>1</v>
      </c>
      <c r="E31" s="1" t="s">
        <v>23</v>
      </c>
      <c r="F31" s="10">
        <v>0</v>
      </c>
      <c r="G31" s="11">
        <v>50</v>
      </c>
      <c r="H31" s="12">
        <f t="shared" si="2"/>
        <v>0</v>
      </c>
      <c r="I31" s="12">
        <f t="shared" si="1"/>
        <v>0</v>
      </c>
    </row>
    <row r="32" spans="1:9" x14ac:dyDescent="0.2">
      <c r="A32" s="41"/>
      <c r="B32" s="34"/>
      <c r="C32" s="3" t="s">
        <v>41</v>
      </c>
      <c r="D32" s="16">
        <v>1</v>
      </c>
      <c r="E32" s="1" t="s">
        <v>23</v>
      </c>
      <c r="F32" s="10">
        <v>0</v>
      </c>
      <c r="G32" s="11">
        <v>50</v>
      </c>
      <c r="H32" s="12">
        <f t="shared" si="2"/>
        <v>0</v>
      </c>
      <c r="I32" s="12">
        <f t="shared" si="1"/>
        <v>0</v>
      </c>
    </row>
    <row r="33" spans="1:9" x14ac:dyDescent="0.2">
      <c r="A33" s="41"/>
      <c r="B33" s="34"/>
      <c r="C33" s="3" t="s">
        <v>42</v>
      </c>
      <c r="D33" s="16">
        <v>1</v>
      </c>
      <c r="E33" s="1" t="s">
        <v>23</v>
      </c>
      <c r="F33" s="10">
        <v>0</v>
      </c>
      <c r="G33" s="11">
        <v>50</v>
      </c>
      <c r="H33" s="12">
        <f t="shared" si="2"/>
        <v>0</v>
      </c>
      <c r="I33" s="12">
        <f t="shared" si="1"/>
        <v>0</v>
      </c>
    </row>
    <row r="34" spans="1:9" x14ac:dyDescent="0.2">
      <c r="A34" s="42"/>
      <c r="B34" s="34"/>
      <c r="C34" s="3" t="s">
        <v>43</v>
      </c>
      <c r="D34" s="1">
        <v>1</v>
      </c>
      <c r="E34" s="1" t="s">
        <v>23</v>
      </c>
      <c r="F34" s="10">
        <v>0</v>
      </c>
      <c r="G34" s="11">
        <v>50</v>
      </c>
      <c r="H34" s="12">
        <f t="shared" si="2"/>
        <v>0</v>
      </c>
      <c r="I34" s="12">
        <f t="shared" si="1"/>
        <v>0</v>
      </c>
    </row>
    <row r="35" spans="1:9" ht="36" x14ac:dyDescent="0.2">
      <c r="A35" s="15" t="s">
        <v>45</v>
      </c>
      <c r="B35" s="18" t="s">
        <v>46</v>
      </c>
      <c r="C35" s="3"/>
      <c r="D35" s="1">
        <v>1</v>
      </c>
      <c r="E35" s="1" t="s">
        <v>78</v>
      </c>
      <c r="F35" s="10">
        <v>0</v>
      </c>
      <c r="G35" s="11">
        <v>300000</v>
      </c>
      <c r="H35" s="12">
        <f t="shared" si="2"/>
        <v>0</v>
      </c>
      <c r="I35" s="12">
        <f t="shared" si="1"/>
        <v>0</v>
      </c>
    </row>
    <row r="36" spans="1:9" ht="36" x14ac:dyDescent="0.2">
      <c r="A36" s="2" t="s">
        <v>47</v>
      </c>
      <c r="B36" s="3" t="s">
        <v>48</v>
      </c>
      <c r="C36" s="3"/>
      <c r="D36" s="1">
        <v>1</v>
      </c>
      <c r="E36" s="1" t="s">
        <v>49</v>
      </c>
      <c r="F36" s="10">
        <v>0</v>
      </c>
      <c r="G36" s="19">
        <v>200</v>
      </c>
      <c r="H36" s="12">
        <f t="shared" si="2"/>
        <v>0</v>
      </c>
      <c r="I36" s="12">
        <f t="shared" si="1"/>
        <v>0</v>
      </c>
    </row>
    <row r="37" spans="1:9" ht="24" x14ac:dyDescent="0.2">
      <c r="A37" s="2" t="s">
        <v>50</v>
      </c>
      <c r="B37" s="3" t="s">
        <v>51</v>
      </c>
      <c r="C37" s="3"/>
      <c r="D37" s="1">
        <v>1</v>
      </c>
      <c r="E37" s="1" t="s">
        <v>52</v>
      </c>
      <c r="F37" s="10">
        <v>0</v>
      </c>
      <c r="G37" s="19">
        <v>1000</v>
      </c>
      <c r="H37" s="12">
        <f t="shared" si="2"/>
        <v>0</v>
      </c>
      <c r="I37" s="12">
        <f t="shared" si="1"/>
        <v>0</v>
      </c>
    </row>
    <row r="38" spans="1:9" ht="24" x14ac:dyDescent="0.2">
      <c r="A38" s="2" t="s">
        <v>53</v>
      </c>
      <c r="B38" s="3" t="s">
        <v>54</v>
      </c>
      <c r="C38" s="3"/>
      <c r="D38" s="1">
        <v>1</v>
      </c>
      <c r="E38" s="1" t="s">
        <v>55</v>
      </c>
      <c r="F38" s="10">
        <v>0</v>
      </c>
      <c r="G38" s="19">
        <v>300</v>
      </c>
      <c r="H38" s="12">
        <f t="shared" si="2"/>
        <v>0</v>
      </c>
      <c r="I38" s="12">
        <f t="shared" si="1"/>
        <v>0</v>
      </c>
    </row>
    <row r="39" spans="1:9" ht="36" x14ac:dyDescent="0.2">
      <c r="A39" s="2" t="s">
        <v>56</v>
      </c>
      <c r="B39" s="3" t="s">
        <v>57</v>
      </c>
      <c r="C39" s="3"/>
      <c r="D39" s="1">
        <v>1</v>
      </c>
      <c r="E39" s="1" t="s">
        <v>23</v>
      </c>
      <c r="F39" s="10">
        <v>0</v>
      </c>
      <c r="G39" s="19">
        <v>500</v>
      </c>
      <c r="H39" s="12">
        <f t="shared" si="2"/>
        <v>0</v>
      </c>
      <c r="I39" s="12">
        <f t="shared" si="1"/>
        <v>0</v>
      </c>
    </row>
    <row r="40" spans="1:9" x14ac:dyDescent="0.2">
      <c r="A40" s="13"/>
      <c r="B40" s="4" t="s">
        <v>58</v>
      </c>
      <c r="C40" s="4"/>
      <c r="D40" s="5"/>
      <c r="E40" s="5"/>
      <c r="F40" s="54"/>
      <c r="G40" s="6"/>
      <c r="H40" s="7">
        <f>SUM(H4:H39)</f>
        <v>0</v>
      </c>
      <c r="I40" s="7">
        <f>SUM(I4:I39)</f>
        <v>0</v>
      </c>
    </row>
    <row r="41" spans="1:9" ht="38.25" customHeight="1" x14ac:dyDescent="0.2">
      <c r="A41" s="55" t="s">
        <v>59</v>
      </c>
      <c r="B41" s="56"/>
      <c r="C41" s="57"/>
      <c r="D41" s="57"/>
      <c r="E41" s="57"/>
      <c r="F41" s="57"/>
      <c r="G41" s="58"/>
      <c r="H41" s="59"/>
      <c r="I41" s="59"/>
    </row>
    <row r="42" spans="1:9" x14ac:dyDescent="0.2">
      <c r="A42" s="60" t="s">
        <v>89</v>
      </c>
      <c r="B42" s="60" t="s">
        <v>90</v>
      </c>
      <c r="C42" s="61"/>
      <c r="D42" s="61"/>
      <c r="E42" s="61"/>
      <c r="F42" s="61"/>
    </row>
    <row r="43" spans="1:9" x14ac:dyDescent="0.2">
      <c r="A43" s="20" t="s">
        <v>83</v>
      </c>
      <c r="B43" s="21"/>
      <c r="C43" s="21"/>
      <c r="D43" s="21"/>
      <c r="E43" s="22"/>
      <c r="F43" s="22"/>
    </row>
    <row r="44" spans="1:9" ht="25" x14ac:dyDescent="0.2">
      <c r="A44" s="23" t="s">
        <v>60</v>
      </c>
      <c r="B44" s="24" t="s">
        <v>5</v>
      </c>
      <c r="C44" s="24" t="s">
        <v>77</v>
      </c>
      <c r="D44" s="24" t="s">
        <v>61</v>
      </c>
      <c r="E44" s="24" t="s">
        <v>7</v>
      </c>
      <c r="F44" s="24" t="s">
        <v>8</v>
      </c>
    </row>
    <row r="45" spans="1:9" ht="108" x14ac:dyDescent="0.2">
      <c r="A45" s="25" t="s">
        <v>63</v>
      </c>
      <c r="B45" s="26" t="s">
        <v>23</v>
      </c>
      <c r="C45" s="33">
        <v>0</v>
      </c>
      <c r="D45" s="26">
        <v>500</v>
      </c>
      <c r="E45" s="27">
        <f>C45*D45</f>
        <v>0</v>
      </c>
      <c r="F45" s="27">
        <f t="shared" ref="F45:F55" si="3">E45*1.21</f>
        <v>0</v>
      </c>
    </row>
    <row r="46" spans="1:9" ht="132" x14ac:dyDescent="0.2">
      <c r="A46" s="25" t="s">
        <v>64</v>
      </c>
      <c r="B46" s="26" t="s">
        <v>23</v>
      </c>
      <c r="C46" s="33">
        <v>0</v>
      </c>
      <c r="D46" s="26">
        <v>100</v>
      </c>
      <c r="E46" s="27">
        <f t="shared" ref="E46:E55" si="4">C46*D46</f>
        <v>0</v>
      </c>
      <c r="F46" s="27">
        <f t="shared" si="3"/>
        <v>0</v>
      </c>
    </row>
    <row r="47" spans="1:9" ht="132" x14ac:dyDescent="0.2">
      <c r="A47" s="25" t="s">
        <v>65</v>
      </c>
      <c r="B47" s="26" t="s">
        <v>62</v>
      </c>
      <c r="C47" s="33">
        <v>0</v>
      </c>
      <c r="D47" s="26">
        <v>20</v>
      </c>
      <c r="E47" s="27">
        <f t="shared" si="4"/>
        <v>0</v>
      </c>
      <c r="F47" s="27">
        <f t="shared" si="3"/>
        <v>0</v>
      </c>
    </row>
    <row r="48" spans="1:9" ht="108" x14ac:dyDescent="0.2">
      <c r="A48" s="25" t="s">
        <v>66</v>
      </c>
      <c r="B48" s="26" t="s">
        <v>18</v>
      </c>
      <c r="C48" s="33">
        <v>0</v>
      </c>
      <c r="D48" s="26">
        <v>10000</v>
      </c>
      <c r="E48" s="27">
        <f t="shared" si="4"/>
        <v>0</v>
      </c>
      <c r="F48" s="27">
        <f t="shared" si="3"/>
        <v>0</v>
      </c>
    </row>
    <row r="49" spans="1:9" ht="61" thickBot="1" x14ac:dyDescent="0.25">
      <c r="A49" s="28" t="s">
        <v>84</v>
      </c>
      <c r="B49" s="26" t="s">
        <v>67</v>
      </c>
      <c r="C49" s="33">
        <v>0</v>
      </c>
      <c r="D49" s="26">
        <v>100</v>
      </c>
      <c r="E49" s="27">
        <f t="shared" si="4"/>
        <v>0</v>
      </c>
      <c r="F49" s="27">
        <f t="shared" si="3"/>
        <v>0</v>
      </c>
    </row>
    <row r="50" spans="1:9" ht="36" x14ac:dyDescent="0.2">
      <c r="A50" s="25" t="s">
        <v>68</v>
      </c>
      <c r="B50" s="26" t="s">
        <v>23</v>
      </c>
      <c r="C50" s="33">
        <v>0</v>
      </c>
      <c r="D50" s="26">
        <v>1000</v>
      </c>
      <c r="E50" s="27">
        <f t="shared" si="4"/>
        <v>0</v>
      </c>
      <c r="F50" s="27">
        <f t="shared" si="3"/>
        <v>0</v>
      </c>
    </row>
    <row r="51" spans="1:9" ht="156" x14ac:dyDescent="0.2">
      <c r="A51" s="25" t="s">
        <v>69</v>
      </c>
      <c r="B51" s="26" t="s">
        <v>62</v>
      </c>
      <c r="C51" s="33">
        <v>0</v>
      </c>
      <c r="D51" s="26">
        <v>1000</v>
      </c>
      <c r="E51" s="27">
        <f t="shared" si="4"/>
        <v>0</v>
      </c>
      <c r="F51" s="27">
        <f t="shared" si="3"/>
        <v>0</v>
      </c>
    </row>
    <row r="52" spans="1:9" ht="108" x14ac:dyDescent="0.2">
      <c r="A52" s="25" t="s">
        <v>70</v>
      </c>
      <c r="B52" s="26" t="s">
        <v>18</v>
      </c>
      <c r="C52" s="33">
        <v>0</v>
      </c>
      <c r="D52" s="26">
        <v>1000</v>
      </c>
      <c r="E52" s="27">
        <f t="shared" si="4"/>
        <v>0</v>
      </c>
      <c r="F52" s="27">
        <f t="shared" si="3"/>
        <v>0</v>
      </c>
    </row>
    <row r="53" spans="1:9" ht="108" x14ac:dyDescent="0.2">
      <c r="A53" s="25" t="s">
        <v>71</v>
      </c>
      <c r="B53" s="26" t="s">
        <v>23</v>
      </c>
      <c r="C53" s="33">
        <v>0</v>
      </c>
      <c r="D53" s="26">
        <v>1000</v>
      </c>
      <c r="E53" s="27">
        <f t="shared" si="4"/>
        <v>0</v>
      </c>
      <c r="F53" s="27">
        <f t="shared" si="3"/>
        <v>0</v>
      </c>
    </row>
    <row r="54" spans="1:9" ht="120" x14ac:dyDescent="0.2">
      <c r="A54" s="25" t="s">
        <v>72</v>
      </c>
      <c r="B54" s="26" t="s">
        <v>23</v>
      </c>
      <c r="C54" s="33">
        <v>0</v>
      </c>
      <c r="D54" s="26">
        <v>500</v>
      </c>
      <c r="E54" s="27">
        <f t="shared" si="4"/>
        <v>0</v>
      </c>
      <c r="F54" s="27">
        <f t="shared" si="3"/>
        <v>0</v>
      </c>
    </row>
    <row r="55" spans="1:9" ht="121" thickBot="1" x14ac:dyDescent="0.25">
      <c r="A55" s="28" t="s">
        <v>73</v>
      </c>
      <c r="B55" s="26" t="s">
        <v>23</v>
      </c>
      <c r="C55" s="33">
        <v>0</v>
      </c>
      <c r="D55" s="26">
        <v>500</v>
      </c>
      <c r="E55" s="27">
        <f t="shared" si="4"/>
        <v>0</v>
      </c>
      <c r="F55" s="27">
        <f t="shared" si="3"/>
        <v>0</v>
      </c>
    </row>
    <row r="56" spans="1:9" ht="18" customHeight="1" x14ac:dyDescent="0.2">
      <c r="A56" s="44" t="s">
        <v>74</v>
      </c>
      <c r="B56" s="45"/>
      <c r="C56" s="45"/>
      <c r="D56" s="45"/>
      <c r="E56" s="45"/>
      <c r="F56" s="45"/>
      <c r="G56" s="45"/>
      <c r="H56" s="45"/>
      <c r="I56" s="45"/>
    </row>
    <row r="57" spans="1:9" x14ac:dyDescent="0.2">
      <c r="A57" s="29" t="s">
        <v>37</v>
      </c>
      <c r="B57" s="26" t="s">
        <v>23</v>
      </c>
      <c r="C57" s="10">
        <v>0</v>
      </c>
      <c r="D57" s="26">
        <v>10</v>
      </c>
      <c r="E57" s="27">
        <f>C57*D57</f>
        <v>0</v>
      </c>
      <c r="F57" s="27">
        <f>E57*1.21</f>
        <v>0</v>
      </c>
    </row>
    <row r="58" spans="1:9" x14ac:dyDescent="0.2">
      <c r="A58" s="30" t="s">
        <v>38</v>
      </c>
      <c r="B58" s="26" t="s">
        <v>23</v>
      </c>
      <c r="C58" s="10">
        <v>0</v>
      </c>
      <c r="D58" s="26">
        <v>10</v>
      </c>
      <c r="E58" s="27">
        <f t="shared" ref="E58:E63" si="5">C58*D58</f>
        <v>0</v>
      </c>
      <c r="F58" s="27">
        <f t="shared" ref="F58:F63" si="6">E58*1.21</f>
        <v>0</v>
      </c>
    </row>
    <row r="59" spans="1:9" x14ac:dyDescent="0.2">
      <c r="A59" s="30" t="s">
        <v>39</v>
      </c>
      <c r="B59" s="26" t="s">
        <v>23</v>
      </c>
      <c r="C59" s="10">
        <v>0</v>
      </c>
      <c r="D59" s="26">
        <v>10</v>
      </c>
      <c r="E59" s="27">
        <f t="shared" si="5"/>
        <v>0</v>
      </c>
      <c r="F59" s="27">
        <f t="shared" si="6"/>
        <v>0</v>
      </c>
    </row>
    <row r="60" spans="1:9" x14ac:dyDescent="0.2">
      <c r="A60" s="29" t="s">
        <v>40</v>
      </c>
      <c r="B60" s="26" t="s">
        <v>23</v>
      </c>
      <c r="C60" s="10">
        <v>0</v>
      </c>
      <c r="D60" s="26">
        <v>10</v>
      </c>
      <c r="E60" s="27">
        <f t="shared" si="5"/>
        <v>0</v>
      </c>
      <c r="F60" s="27">
        <f t="shared" si="6"/>
        <v>0</v>
      </c>
    </row>
    <row r="61" spans="1:9" x14ac:dyDescent="0.2">
      <c r="A61" s="29" t="s">
        <v>41</v>
      </c>
      <c r="B61" s="26" t="s">
        <v>23</v>
      </c>
      <c r="C61" s="10">
        <v>0</v>
      </c>
      <c r="D61" s="26">
        <v>10</v>
      </c>
      <c r="E61" s="27">
        <f t="shared" si="5"/>
        <v>0</v>
      </c>
      <c r="F61" s="27">
        <f t="shared" si="6"/>
        <v>0</v>
      </c>
    </row>
    <row r="62" spans="1:9" x14ac:dyDescent="0.2">
      <c r="A62" s="29" t="s">
        <v>75</v>
      </c>
      <c r="B62" s="26" t="s">
        <v>23</v>
      </c>
      <c r="C62" s="10">
        <v>0</v>
      </c>
      <c r="D62" s="26">
        <v>10</v>
      </c>
      <c r="E62" s="27">
        <f t="shared" si="5"/>
        <v>0</v>
      </c>
      <c r="F62" s="27">
        <f t="shared" si="6"/>
        <v>0</v>
      </c>
    </row>
    <row r="63" spans="1:9" x14ac:dyDescent="0.2">
      <c r="A63" s="29" t="s">
        <v>43</v>
      </c>
      <c r="B63" s="26" t="s">
        <v>23</v>
      </c>
      <c r="C63" s="10">
        <v>0</v>
      </c>
      <c r="D63" s="26">
        <v>10</v>
      </c>
      <c r="E63" s="27">
        <f t="shared" si="5"/>
        <v>0</v>
      </c>
      <c r="F63" s="27">
        <f t="shared" si="6"/>
        <v>0</v>
      </c>
    </row>
    <row r="64" spans="1:9" x14ac:dyDescent="0.2">
      <c r="A64" s="43" t="s">
        <v>76</v>
      </c>
      <c r="B64" s="43"/>
      <c r="C64" s="31"/>
      <c r="D64" s="31"/>
      <c r="E64" s="62">
        <f>(SUM(E45:E55))+(SUM(E57:E63))</f>
        <v>0</v>
      </c>
      <c r="F64" s="62">
        <f>(SUM(F45:F55))+(SUM(F57:F63))</f>
        <v>0</v>
      </c>
    </row>
    <row r="65" spans="1:6" ht="16" thickBot="1" x14ac:dyDescent="0.25"/>
    <row r="66" spans="1:6" ht="16" thickBot="1" x14ac:dyDescent="0.25">
      <c r="A66" s="32" t="s">
        <v>79</v>
      </c>
      <c r="B66" s="63"/>
      <c r="C66" s="63"/>
      <c r="D66" s="63"/>
      <c r="E66" s="63"/>
      <c r="F66" s="64"/>
    </row>
    <row r="67" spans="1:6" ht="16" thickBot="1" x14ac:dyDescent="0.25">
      <c r="A67" s="65"/>
      <c r="B67" s="66"/>
      <c r="C67" s="66"/>
      <c r="D67" s="66"/>
      <c r="E67" s="67">
        <f>E64+H40</f>
        <v>0</v>
      </c>
      <c r="F67" s="68">
        <f>F64+I40</f>
        <v>0</v>
      </c>
    </row>
    <row r="68" spans="1:6" ht="16" thickBot="1" x14ac:dyDescent="0.25">
      <c r="A68" s="65"/>
      <c r="B68" s="66"/>
      <c r="C68" s="66"/>
      <c r="D68" s="66"/>
      <c r="E68" s="66" t="s">
        <v>80</v>
      </c>
      <c r="F68" s="69" t="s">
        <v>81</v>
      </c>
    </row>
  </sheetData>
  <sheetProtection algorithmName="SHA-512" hashValue="hBpmdkQW5Za+sGCXD1XzZbyEc01+zlbrP1r5D4OdfYVAHOdMC0BXRrTe5OWEE49pnHCIWnr0JtGet9l238DWWw==" saltValue="aLiKAEsZPNm5acjyXdPNtA==" spinCount="100000" sheet="1" objects="1" scenarios="1"/>
  <mergeCells count="17">
    <mergeCell ref="A64:B64"/>
    <mergeCell ref="A56:I56"/>
    <mergeCell ref="A28:A34"/>
    <mergeCell ref="B28:B34"/>
    <mergeCell ref="A41:F41"/>
    <mergeCell ref="A9:A17"/>
    <mergeCell ref="B9:B17"/>
    <mergeCell ref="A18:A20"/>
    <mergeCell ref="B18:B20"/>
    <mergeCell ref="A21:A27"/>
    <mergeCell ref="B21:B27"/>
    <mergeCell ref="B8:C8"/>
    <mergeCell ref="A1:H1"/>
    <mergeCell ref="A2:G2"/>
    <mergeCell ref="A4:A6"/>
    <mergeCell ref="B4:B6"/>
    <mergeCell ref="B7:C7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3c07b0-bec8-415c-85a1-5a72904ae79e" xsi:nil="true"/>
    <lcf76f155ced4ddcb4097134ff3c332f xmlns="172744d7-b7d2-47ac-8879-e5385efed730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B17A6720D00F458F7F3E09855E2E40" ma:contentTypeVersion="13" ma:contentTypeDescription="Vytvoří nový dokument" ma:contentTypeScope="" ma:versionID="3a80716cac6155caa621280ed8265d91">
  <xsd:schema xmlns:xsd="http://www.w3.org/2001/XMLSchema" xmlns:xs="http://www.w3.org/2001/XMLSchema" xmlns:p="http://schemas.microsoft.com/office/2006/metadata/properties" xmlns:ns2="172744d7-b7d2-47ac-8879-e5385efed730" xmlns:ns3="193c07b0-bec8-415c-85a1-5a72904ae79e" targetNamespace="http://schemas.microsoft.com/office/2006/metadata/properties" ma:root="true" ma:fieldsID="22baa060315645372c8e2e1edaad12d3" ns2:_="" ns3:_="">
    <xsd:import namespace="172744d7-b7d2-47ac-8879-e5385efed730"/>
    <xsd:import namespace="193c07b0-bec8-415c-85a1-5a72904ae7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744d7-b7d2-47ac-8879-e5385efed7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053d4f19-23b6-45fa-833f-bf57fbe27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3c07b0-bec8-415c-85a1-5a72904ae79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Sloupec zachycení celé taxonomie" ma:hidden="true" ma:list="{3806b3bf-83be-4400-a312-e8b3fe9d6985}" ma:internalName="TaxCatchAll" ma:showField="CatchAllData" ma:web="193c07b0-bec8-415c-85a1-5a72904ae7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615B49A-E8FB-4BE9-AB35-53C2B77CA7C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E60FF0B-6278-4859-8615-2580338C5E7D}">
  <ds:schemaRefs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193c07b0-bec8-415c-85a1-5a72904ae79e"/>
    <ds:schemaRef ds:uri="http://schemas.microsoft.com/office/infopath/2007/PartnerControls"/>
    <ds:schemaRef ds:uri="172744d7-b7d2-47ac-8879-e5385efed730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6FBDB2F1-3FE4-4D42-B7C2-803069C0F1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2744d7-b7d2-47ac-8879-e5385efed730"/>
    <ds:schemaRef ds:uri="193c07b0-bec8-415c-85a1-5a72904ae79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Motal</dc:creator>
  <cp:lastModifiedBy>Tomáš Motal</cp:lastModifiedBy>
  <cp:lastPrinted>2025-09-02T09:06:54Z</cp:lastPrinted>
  <dcterms:created xsi:type="dcterms:W3CDTF">2025-09-02T09:05:10Z</dcterms:created>
  <dcterms:modified xsi:type="dcterms:W3CDTF">2026-01-13T12:10:13Z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0x010100AEB17A6720D00F458F7F3E09855E2E40</vt:lpwstr>
  </property>
  <property fmtid="{D5CDD505-2E9C-101B-9397-08002B2CF9AE}" pid="3" name="MediaServiceImageTags">
    <vt:lpwstr/>
  </property>
</Properties>
</file>